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1" sheetId="16" r:id="rId1"/>
  </sheets>
  <calcPr calcId="162913"/>
</workbook>
</file>

<file path=xl/calcChain.xml><?xml version="1.0" encoding="utf-8"?>
<calcChain xmlns="http://schemas.openxmlformats.org/spreadsheetml/2006/main">
  <c r="I76" i="16" l="1"/>
  <c r="H76" i="16"/>
  <c r="I69" i="16"/>
  <c r="H69" i="16"/>
  <c r="I64" i="16"/>
  <c r="I80" i="16" s="1"/>
  <c r="H64" i="16"/>
  <c r="H80" i="16" s="1"/>
  <c r="I58" i="16"/>
  <c r="I60" i="16" s="1"/>
  <c r="I82" i="16" s="1"/>
  <c r="H58" i="16"/>
  <c r="H60" i="16" s="1"/>
  <c r="H82" i="16" s="1"/>
  <c r="I48" i="16"/>
  <c r="H48" i="16"/>
  <c r="I43" i="16"/>
  <c r="H43" i="16"/>
  <c r="I39" i="16"/>
  <c r="H39" i="16"/>
  <c r="I32" i="16"/>
  <c r="H32" i="16"/>
  <c r="I28" i="16"/>
  <c r="H28" i="16"/>
  <c r="I24" i="16"/>
  <c r="H24" i="16"/>
  <c r="I20" i="16"/>
  <c r="H20" i="16"/>
  <c r="I10" i="16"/>
  <c r="H10" i="16"/>
  <c r="E63" i="16"/>
  <c r="D63" i="16"/>
  <c r="D61" i="16"/>
  <c r="E61" i="16"/>
  <c r="E48" i="16"/>
  <c r="D48" i="16"/>
  <c r="D42" i="16"/>
  <c r="D39" i="16"/>
  <c r="D32" i="16"/>
  <c r="D26" i="16"/>
  <c r="D18" i="16"/>
  <c r="D10" i="16"/>
  <c r="E42" i="16"/>
  <c r="E39" i="16"/>
  <c r="E32" i="16"/>
  <c r="E26" i="16"/>
  <c r="E18" i="16"/>
  <c r="E10" i="16"/>
</calcChain>
</file>

<file path=xl/sharedStrings.xml><?xml version="1.0" encoding="utf-8"?>
<sst xmlns="http://schemas.openxmlformats.org/spreadsheetml/2006/main" count="132" uniqueCount="130">
  <si>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</si>
  <si>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</si>
  <si>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</si>
  <si>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</si>
  <si>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</si>
  <si>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</si>
  <si>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</si>
  <si>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</si>
  <si>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</si>
  <si>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</si>
  <si>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</si>
  <si>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</si>
  <si>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</si>
  <si>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</si>
  <si>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</si>
  <si>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</si>
  <si>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</si>
  <si>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</si>
  <si>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</si>
  <si>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</si>
  <si>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</si>
  <si>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</si>
  <si>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</si>
  <si>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</si>
  <si>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</si>
  <si>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</si>
  <si>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</si>
  <si>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</si>
  <si>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</si>
  <si>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</si>
  <si>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</si>
  <si>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</si>
  <si>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</si>
  <si>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</si>
  <si>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</si>
  <si>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</si>
  <si>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</si>
  <si>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</si>
  <si>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</si>
  <si>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</si>
  <si>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</si>
  <si>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</si>
  <si>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</si>
  <si>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</si>
  <si>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</si>
  <si>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</si>
  <si>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</si>
  <si>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</si>
  <si>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</si>
  <si>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</si>
  <si>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</si>
  <si>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</si>
  <si>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</si>
  <si>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</si>
  <si>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</si>
  <si>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</si>
  <si>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</si>
  <si>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</si>
  <si>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</si>
  <si>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</si>
  <si>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</si>
  <si>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</si>
  <si>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</si>
  <si>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</si>
  <si>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</si>
  <si>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</si>
  <si>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</si>
  <si>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</si>
  <si>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</si>
  <si>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</si>
  <si>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</si>
  <si>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</si>
  <si>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</si>
  <si>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</si>
  <si>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</si>
  <si>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</si>
  <si>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</si>
  <si>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</si>
  <si>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</si>
  <si>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</si>
  <si>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</si>
  <si>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</si>
  <si>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</si>
  <si>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</si>
  <si>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</si>
  <si>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</si>
  <si>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</si>
  <si>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</si>
  <si>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</si>
  <si>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</si>
  <si>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</si>
  <si>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</si>
  <si>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</si>
  <si>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</si>
  <si>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</si>
  <si>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</si>
  <si>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</si>
  <si>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</si>
  <si>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</si>
  <si>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</si>
  <si>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</si>
  <si>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</si>
  <si>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</si>
  <si>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</si>
  <si>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</si>
  <si>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</si>
  <si>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</si>
  <si>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</si>
  <si>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</si>
  <si>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</si>
  <si>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</si>
  <si>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</si>
  <si>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</si>
  <si>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III. Total Hacienda Pública/Patrimonio (III = IIIA + IIIB + IIIC)</t>
  </si>
  <si>
    <t>IIIB. Hacienda Pública/Patrimonio Generado (IIIB = a + b + c + d + e)</t>
  </si>
  <si>
    <t>IIIA. Hacienda Pública/Patrimonio Contribuido (IIIA = a + b + c)</t>
  </si>
  <si>
    <t>IB. Total de Activos No Circulantes (IB = a + b + c + d + e + f + g + h + i)</t>
  </si>
  <si>
    <t>IIB. Total de Pasivos No Circulantes (IIB = a + b + c + d + e + f)</t>
  </si>
  <si>
    <t>IIA. Total de Pasivos Circulantes (IIA = a + b + c + d + e + f + g + h)</t>
  </si>
  <si>
    <t>IA. Total de Activos Circulantes (IA = a + b + c + d + e + f + g)</t>
  </si>
  <si>
    <t>Instructivo de llenado:</t>
  </si>
  <si>
    <r>
      <t xml:space="preserve">(a) Nombre del Ente Público: </t>
    </r>
    <r>
      <rPr>
        <sz val="9"/>
        <color theme="1"/>
        <rFont val="Arial"/>
        <family val="2"/>
      </rPr>
      <t>Este estado financiero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</si>
  <si>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 xml:space="preserve">(b) Periodo de presentación: </t>
    </r>
    <r>
      <rPr>
        <sz val="9"/>
        <color theme="1"/>
        <rFont val="Arial"/>
        <family val="2"/>
      </rPr>
      <t>Este estado financiero se presenta a una fecha específica, comparando el trimestre actual contra el cierre del ejercicio anterior, así como de manera anual, en la Cuenta Pública. Ejemplo: Al 30 de junio de 2017 y al 31 de diciembre de 2017.</t>
    </r>
  </si>
  <si>
    <r>
      <t xml:space="preserve">c) Concepto: </t>
    </r>
    <r>
      <rPr>
        <sz val="9"/>
        <color theme="1"/>
        <rFont val="Arial"/>
        <family val="2"/>
      </rPr>
      <t>Muestra el nombre de los rubros a 3er. nivel y en algunos casos a 4o. nivel del Plan de Cuentas, agrupados en Activo, Pasivo y Hacienda Pública/Patrimonio.</t>
    </r>
  </si>
  <si>
    <r>
      <t xml:space="preserve">(d) 20XN: </t>
    </r>
    <r>
      <rPr>
        <sz val="9"/>
        <color theme="1"/>
        <rFont val="Arial"/>
        <family val="2"/>
      </rPr>
      <t>En esta columna se presentan los saldos a la fecha que se informa.</t>
    </r>
  </si>
  <si>
    <r>
      <t xml:space="preserve">(e) 31 de diciembre de 20XN-1: </t>
    </r>
    <r>
      <rPr>
        <sz val="9"/>
        <color theme="1"/>
        <rFont val="Arial"/>
        <family val="2"/>
      </rPr>
      <t>En esta columna se presentan los saldos al cierre del ejercicio anterior al que se informa.</t>
    </r>
  </si>
  <si>
    <t>Formato LDF-1</t>
  </si>
  <si>
    <t>Al 31 de diciembre de 2025 y al 31 de diciembre de 2024</t>
  </si>
  <si>
    <t>31 de diciembre de 2024</t>
  </si>
  <si>
    <t>TRIBUNAL DE JUSTICIA ADMINISTRATIVA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</si>
</sst>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6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0" fillId="0" borderId="4" xfId="0" applyBorder="1"/>
    <xf numFmtId="0" fontId="0" fillId="0" borderId="9" xfId="0" applyBorder="1"/>
    <xf numFmtId="0" fontId="4" fillId="0" borderId="9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0" fillId="0" borderId="6" xfId="0" applyBorder="1"/>
    <xf numFmtId="0" fontId="6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0" fillId="0" borderId="8" xfId="0" applyBorder="1"/>
    <xf numFmtId="0" fontId="6" fillId="0" borderId="10" xfId="0" applyFont="1" applyBorder="1" applyAlignment="1">
      <alignment horizontal="justify" vertical="center" wrapText="1"/>
    </xf>
    <xf numFmtId="44" fontId="2" fillId="0" borderId="17" xfId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0" fillId="0" borderId="3" xfId="0" applyBorder="1"/>
    <xf numFmtId="0" fontId="9" fillId="3" borderId="0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10" fillId="3" borderId="0" xfId="0" applyFont="1" applyFill="1" applyBorder="1"/>
    <xf numFmtId="0" fontId="11" fillId="0" borderId="0" xfId="2" applyFont="1" applyFill="1" applyBorder="1" applyAlignment="1">
      <alignment vertical="center"/>
    </xf>
    <xf numFmtId="0" fontId="0" fillId="0" borderId="0" xfId="0" applyAlignment="1"/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</cellXfs>
  <cellStyles count="3">
    <cellStyle name="Moneda" xfId="1" builtinId="4"/>
    <cellStyle name="Normal" xfId="0" builtinId="0"/>
    <cellStyle name="Normal 7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</xdr:colOff>
      <xdr:row>85</xdr:row>
      <xdr:rowOff>105835</xdr:rowOff>
    </xdr:from>
    <xdr:to>
      <xdr:col>2</xdr:col>
      <xdr:colOff>1706562</xdr:colOff>
      <xdr:row>92</xdr:row>
      <xdr:rowOff>111671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77270" y="16044335"/>
          <a:ext cx="1815042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1960563</xdr:colOff>
      <xdr:row>85</xdr:row>
      <xdr:rowOff>92603</xdr:rowOff>
    </xdr:from>
    <xdr:to>
      <xdr:col>3</xdr:col>
      <xdr:colOff>206258</xdr:colOff>
      <xdr:row>90</xdr:row>
      <xdr:rowOff>167535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246313" y="16031103"/>
          <a:ext cx="1738195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3364442</xdr:colOff>
      <xdr:row>85</xdr:row>
      <xdr:rowOff>127000</xdr:rowOff>
    </xdr:from>
    <xdr:to>
      <xdr:col>6</xdr:col>
      <xdr:colOff>2074334</xdr:colOff>
      <xdr:row>91</xdr:row>
      <xdr:rowOff>96837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3650192" y="16065500"/>
          <a:ext cx="3678767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1674812</xdr:colOff>
      <xdr:row>85</xdr:row>
      <xdr:rowOff>52917</xdr:rowOff>
    </xdr:from>
    <xdr:to>
      <xdr:col>7</xdr:col>
      <xdr:colOff>394229</xdr:colOff>
      <xdr:row>91</xdr:row>
      <xdr:rowOff>127049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6929437" y="15991417"/>
          <a:ext cx="2259542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topLeftCell="D1" zoomScale="120" zoomScaleNormal="120" workbookViewId="0">
      <selection activeCell="G61" sqref="G61"/>
    </sheetView>
  </sheetViews>
  <sheetFormatPr baseColWidth="10" defaultRowHeight="15" x14ac:dyDescent="0.25"/>
  <cols>
    <col min="1" max="1" width="2.5703125" customWidth="1"/>
    <col min="2" max="2" width="1.7109375" customWidth="1"/>
    <col min="3" max="3" width="52.42578125" customWidth="1"/>
    <col min="4" max="5" width="10.140625" customWidth="1"/>
    <col min="6" max="6" width="1.85546875" customWidth="1"/>
    <col min="7" max="7" width="53.140625" customWidth="1"/>
    <col min="8" max="9" width="10" customWidth="1"/>
  </cols>
  <sheetData>
    <row r="2" spans="2:9" ht="15" customHeight="1" thickBot="1" x14ac:dyDescent="0.3">
      <c r="B2" s="23"/>
      <c r="C2" s="23"/>
      <c r="D2" s="23"/>
      <c r="E2" s="23"/>
      <c r="F2" s="23"/>
      <c r="G2" s="23"/>
      <c r="H2" s="39" t="s">
        <v>126</v>
      </c>
      <c r="I2" s="39"/>
    </row>
    <row r="3" spans="2:9" ht="11.25" customHeight="1" x14ac:dyDescent="0.25">
      <c r="B3" s="40" t="s">
        <v>129</v>
      </c>
      <c r="C3" s="41"/>
      <c r="D3" s="41"/>
      <c r="E3" s="41"/>
      <c r="F3" s="41"/>
      <c r="G3" s="41"/>
      <c r="H3" s="41"/>
      <c r="I3" s="42"/>
    </row>
    <row r="4" spans="2:9" ht="9" customHeight="1" x14ac:dyDescent="0.25">
      <c r="B4" s="43" t="s">
        <v>0</v>
      </c>
      <c r="C4" s="44"/>
      <c r="D4" s="44"/>
      <c r="E4" s="44"/>
      <c r="F4" s="44"/>
      <c r="G4" s="44"/>
      <c r="H4" s="44"/>
      <c r="I4" s="45"/>
    </row>
    <row r="5" spans="2:9" ht="11.25" customHeight="1" x14ac:dyDescent="0.25">
      <c r="B5" s="43" t="s">
        <v>127</v>
      </c>
      <c r="C5" s="44"/>
      <c r="D5" s="44"/>
      <c r="E5" s="44"/>
      <c r="F5" s="44"/>
      <c r="G5" s="44"/>
      <c r="H5" s="44"/>
      <c r="I5" s="45"/>
    </row>
    <row r="6" spans="2:9" ht="15.75" thickBot="1" x14ac:dyDescent="0.3">
      <c r="B6" s="33" t="s">
        <v>1</v>
      </c>
      <c r="C6" s="34"/>
      <c r="D6" s="34"/>
      <c r="E6" s="34"/>
      <c r="F6" s="34"/>
      <c r="G6" s="34"/>
      <c r="H6" s="34"/>
      <c r="I6" s="35"/>
    </row>
    <row r="7" spans="2:9" ht="25.5" thickBot="1" x14ac:dyDescent="0.3">
      <c r="B7" s="36" t="s">
        <v>2</v>
      </c>
      <c r="C7" s="36"/>
      <c r="D7" s="21">
        <v>2025</v>
      </c>
      <c r="E7" s="21" t="s">
        <v>128</v>
      </c>
      <c r="F7" s="36" t="s">
        <v>2</v>
      </c>
      <c r="G7" s="36"/>
      <c r="H7" s="21">
        <v>2025</v>
      </c>
      <c r="I7" s="21" t="s">
        <v>128</v>
      </c>
    </row>
    <row r="8" spans="2:9" x14ac:dyDescent="0.25">
      <c r="B8" s="37" t="s">
        <v>3</v>
      </c>
      <c r="C8" s="37"/>
      <c r="D8" s="20"/>
      <c r="E8" s="22"/>
      <c r="F8" s="37" t="s">
        <v>4</v>
      </c>
      <c r="G8" s="37"/>
      <c r="H8" s="11"/>
      <c r="I8" s="11"/>
    </row>
    <row r="9" spans="2:9" x14ac:dyDescent="0.25">
      <c r="B9" s="32" t="s">
        <v>5</v>
      </c>
      <c r="C9" s="32"/>
      <c r="D9" s="1"/>
      <c r="E9" s="1"/>
      <c r="F9" s="32" t="s">
        <v>6</v>
      </c>
      <c r="G9" s="32"/>
      <c r="H9" s="2"/>
      <c r="I9" s="2"/>
    </row>
    <row r="10" spans="2:9" x14ac:dyDescent="0.25">
      <c r="B10" s="31" t="s">
        <v>7</v>
      </c>
      <c r="C10" s="31"/>
      <c r="D10" s="46">
        <f>SUM(D11:D17)</f>
        <v>46280430.140000001</v>
      </c>
      <c r="E10" s="46">
        <f>SUM(E11:E17)</f>
        <v>8054923.4100000001</v>
      </c>
      <c r="F10" s="31" t="s">
        <v>8</v>
      </c>
      <c r="G10" s="31"/>
      <c r="H10" s="46">
        <f>SUM(H11:H19)</f>
        <v>10171064.299999999</v>
      </c>
      <c r="I10" s="46">
        <f>SUM(I11:I19)</f>
        <v>9020396.1500000022</v>
      </c>
    </row>
    <row r="11" spans="2:9" x14ac:dyDescent="0.25">
      <c r="B11" s="12"/>
      <c r="C11" s="13" t="s">
        <v>9</v>
      </c>
      <c r="D11" s="46">
        <v>0</v>
      </c>
      <c r="E11" s="46">
        <v>0</v>
      </c>
      <c r="F11" s="4"/>
      <c r="G11" s="13" t="s">
        <v>10</v>
      </c>
      <c r="H11" s="46">
        <v>6053173.7699999996</v>
      </c>
      <c r="I11" s="46">
        <v>3155553.97</v>
      </c>
    </row>
    <row r="12" spans="2:9" x14ac:dyDescent="0.25">
      <c r="B12" s="12"/>
      <c r="C12" s="13" t="s">
        <v>11</v>
      </c>
      <c r="D12" s="46">
        <v>0</v>
      </c>
      <c r="E12" s="46">
        <v>0</v>
      </c>
      <c r="F12" s="4"/>
      <c r="G12" s="13" t="s">
        <v>12</v>
      </c>
      <c r="H12" s="46">
        <v>120.72</v>
      </c>
      <c r="I12" s="46">
        <v>120.72</v>
      </c>
    </row>
    <row r="13" spans="2:9" x14ac:dyDescent="0.25">
      <c r="B13" s="12"/>
      <c r="C13" s="13" t="s">
        <v>13</v>
      </c>
      <c r="D13" s="46">
        <v>8135544.1200000001</v>
      </c>
      <c r="E13" s="46">
        <v>8011069.7000000002</v>
      </c>
      <c r="F13" s="4"/>
      <c r="G13" s="13" t="s">
        <v>14</v>
      </c>
      <c r="H13" s="46">
        <v>0</v>
      </c>
      <c r="I13" s="46">
        <v>0</v>
      </c>
    </row>
    <row r="14" spans="2:9" x14ac:dyDescent="0.25">
      <c r="B14" s="12"/>
      <c r="C14" s="13" t="s">
        <v>15</v>
      </c>
      <c r="D14" s="46">
        <v>38144886.020000003</v>
      </c>
      <c r="E14" s="46">
        <v>43853.71</v>
      </c>
      <c r="F14" s="4"/>
      <c r="G14" s="13" t="s">
        <v>16</v>
      </c>
      <c r="H14" s="46">
        <v>0</v>
      </c>
      <c r="I14" s="46">
        <v>0</v>
      </c>
    </row>
    <row r="15" spans="2:9" x14ac:dyDescent="0.25">
      <c r="B15" s="12"/>
      <c r="C15" s="13" t="s">
        <v>17</v>
      </c>
      <c r="D15" s="46">
        <v>0</v>
      </c>
      <c r="E15" s="46">
        <v>0</v>
      </c>
      <c r="F15" s="4"/>
      <c r="G15" s="13" t="s">
        <v>18</v>
      </c>
      <c r="H15" s="46">
        <v>0</v>
      </c>
      <c r="I15" s="46">
        <v>0</v>
      </c>
    </row>
    <row r="16" spans="2:9" x14ac:dyDescent="0.25">
      <c r="B16" s="12"/>
      <c r="C16" s="13" t="s">
        <v>19</v>
      </c>
      <c r="D16" s="46">
        <v>0</v>
      </c>
      <c r="E16" s="46">
        <v>0</v>
      </c>
      <c r="F16" s="4"/>
      <c r="G16" s="13" t="s">
        <v>20</v>
      </c>
      <c r="H16" s="46">
        <v>0</v>
      </c>
      <c r="I16" s="46">
        <v>0</v>
      </c>
    </row>
    <row r="17" spans="2:9" x14ac:dyDescent="0.25">
      <c r="B17" s="12"/>
      <c r="C17" s="13" t="s">
        <v>21</v>
      </c>
      <c r="D17" s="46">
        <v>0</v>
      </c>
      <c r="E17" s="46">
        <v>0</v>
      </c>
      <c r="F17" s="4"/>
      <c r="G17" s="13" t="s">
        <v>22</v>
      </c>
      <c r="H17" s="46">
        <v>4117759.71</v>
      </c>
      <c r="I17" s="46">
        <v>5848388.7300000004</v>
      </c>
    </row>
    <row r="18" spans="2:9" x14ac:dyDescent="0.25">
      <c r="B18" s="31" t="s">
        <v>23</v>
      </c>
      <c r="C18" s="31"/>
      <c r="D18" s="46">
        <f>SUM(D19:D25)</f>
        <v>197674.55</v>
      </c>
      <c r="E18" s="46">
        <f>SUM(E19:E25)</f>
        <v>6052.6</v>
      </c>
      <c r="F18" s="4"/>
      <c r="G18" s="13" t="s">
        <v>24</v>
      </c>
      <c r="H18" s="46">
        <v>0</v>
      </c>
      <c r="I18" s="46">
        <v>0</v>
      </c>
    </row>
    <row r="19" spans="2:9" x14ac:dyDescent="0.25">
      <c r="B19" s="12"/>
      <c r="C19" s="13" t="s">
        <v>25</v>
      </c>
      <c r="D19" s="46">
        <v>0</v>
      </c>
      <c r="E19" s="46">
        <v>0</v>
      </c>
      <c r="F19" s="4"/>
      <c r="G19" s="13" t="s">
        <v>26</v>
      </c>
      <c r="H19" s="46">
        <v>10.1</v>
      </c>
      <c r="I19" s="46">
        <v>16332.73</v>
      </c>
    </row>
    <row r="20" spans="2:9" x14ac:dyDescent="0.25">
      <c r="B20" s="12"/>
      <c r="C20" s="13" t="s">
        <v>27</v>
      </c>
      <c r="D20" s="46">
        <v>0</v>
      </c>
      <c r="E20" s="46">
        <v>0</v>
      </c>
      <c r="F20" s="31" t="s">
        <v>28</v>
      </c>
      <c r="G20" s="31"/>
      <c r="H20" s="46">
        <f>SUM(H21:H23)</f>
        <v>0</v>
      </c>
      <c r="I20" s="46">
        <f>SUM(I21:I23)</f>
        <v>0</v>
      </c>
    </row>
    <row r="21" spans="2:9" x14ac:dyDescent="0.25">
      <c r="B21" s="12"/>
      <c r="C21" s="13" t="s">
        <v>29</v>
      </c>
      <c r="D21" s="46">
        <v>197674.55</v>
      </c>
      <c r="E21" s="46">
        <v>6052.6</v>
      </c>
      <c r="F21" s="4"/>
      <c r="G21" s="13" t="s">
        <v>30</v>
      </c>
      <c r="H21" s="46">
        <v>0</v>
      </c>
      <c r="I21" s="46">
        <v>0</v>
      </c>
    </row>
    <row r="22" spans="2:9" x14ac:dyDescent="0.25">
      <c r="B22" s="12"/>
      <c r="C22" s="13" t="s">
        <v>31</v>
      </c>
      <c r="D22" s="46">
        <v>0</v>
      </c>
      <c r="E22" s="46">
        <v>0</v>
      </c>
      <c r="F22" s="4"/>
      <c r="G22" s="13" t="s">
        <v>32</v>
      </c>
      <c r="H22" s="46">
        <v>0</v>
      </c>
      <c r="I22" s="46">
        <v>0</v>
      </c>
    </row>
    <row r="23" spans="2:9" x14ac:dyDescent="0.25">
      <c r="B23" s="12"/>
      <c r="C23" s="13" t="s">
        <v>33</v>
      </c>
      <c r="D23" s="46">
        <v>0</v>
      </c>
      <c r="E23" s="46">
        <v>0</v>
      </c>
      <c r="F23" s="4"/>
      <c r="G23" s="13" t="s">
        <v>34</v>
      </c>
      <c r="H23" s="46">
        <v>0</v>
      </c>
      <c r="I23" s="46">
        <v>0</v>
      </c>
    </row>
    <row r="24" spans="2:9" x14ac:dyDescent="0.25">
      <c r="B24" s="12"/>
      <c r="C24" s="13" t="s">
        <v>35</v>
      </c>
      <c r="D24" s="46">
        <v>0</v>
      </c>
      <c r="E24" s="46">
        <v>0</v>
      </c>
      <c r="F24" s="31" t="s">
        <v>36</v>
      </c>
      <c r="G24" s="31"/>
      <c r="H24" s="46">
        <f>SUM(H25:H26)</f>
        <v>0</v>
      </c>
      <c r="I24" s="46">
        <f>SUM(I25:I26)</f>
        <v>0</v>
      </c>
    </row>
    <row r="25" spans="2:9" x14ac:dyDescent="0.25">
      <c r="B25" s="12"/>
      <c r="C25" s="13" t="s">
        <v>37</v>
      </c>
      <c r="D25" s="46">
        <v>0</v>
      </c>
      <c r="E25" s="46">
        <v>0</v>
      </c>
      <c r="F25" s="4"/>
      <c r="G25" s="13" t="s">
        <v>38</v>
      </c>
      <c r="H25" s="46">
        <v>0</v>
      </c>
      <c r="I25" s="46">
        <v>0</v>
      </c>
    </row>
    <row r="26" spans="2:9" x14ac:dyDescent="0.25">
      <c r="B26" s="31" t="s">
        <v>39</v>
      </c>
      <c r="C26" s="31"/>
      <c r="D26" s="46">
        <f>SUM(D27:D31)</f>
        <v>0</v>
      </c>
      <c r="E26" s="46">
        <f>SUM(E27:E31)</f>
        <v>0</v>
      </c>
      <c r="F26" s="4"/>
      <c r="G26" s="13" t="s">
        <v>40</v>
      </c>
      <c r="H26" s="46">
        <v>0</v>
      </c>
      <c r="I26" s="46">
        <v>0</v>
      </c>
    </row>
    <row r="27" spans="2:9" ht="12" customHeight="1" x14ac:dyDescent="0.25">
      <c r="B27" s="12"/>
      <c r="C27" s="13" t="s">
        <v>41</v>
      </c>
      <c r="D27" s="46">
        <v>0</v>
      </c>
      <c r="E27" s="46">
        <v>0</v>
      </c>
      <c r="F27" s="31" t="s">
        <v>42</v>
      </c>
      <c r="G27" s="31"/>
      <c r="H27" s="46">
        <v>0</v>
      </c>
      <c r="I27" s="46">
        <v>0</v>
      </c>
    </row>
    <row r="28" spans="2:9" ht="14.25" customHeight="1" x14ac:dyDescent="0.25">
      <c r="B28" s="12"/>
      <c r="C28" s="13" t="s">
        <v>43</v>
      </c>
      <c r="D28" s="46">
        <v>0</v>
      </c>
      <c r="E28" s="46">
        <v>0</v>
      </c>
      <c r="F28" s="31" t="s">
        <v>44</v>
      </c>
      <c r="G28" s="31"/>
      <c r="H28" s="46">
        <f>SUM(H29:H31)</f>
        <v>0</v>
      </c>
      <c r="I28" s="46">
        <f>SUM(I29:I31)</f>
        <v>0</v>
      </c>
    </row>
    <row r="29" spans="2:9" x14ac:dyDescent="0.25">
      <c r="B29" s="12"/>
      <c r="C29" s="13" t="s">
        <v>45</v>
      </c>
      <c r="D29" s="46">
        <v>0</v>
      </c>
      <c r="E29" s="46">
        <v>0</v>
      </c>
      <c r="F29" s="4"/>
      <c r="G29" s="13" t="s">
        <v>46</v>
      </c>
      <c r="H29" s="46">
        <v>0</v>
      </c>
      <c r="I29" s="46">
        <v>0</v>
      </c>
    </row>
    <row r="30" spans="2:9" x14ac:dyDescent="0.25">
      <c r="B30" s="12"/>
      <c r="C30" s="13" t="s">
        <v>47</v>
      </c>
      <c r="D30" s="46">
        <v>0</v>
      </c>
      <c r="E30" s="46">
        <v>0</v>
      </c>
      <c r="F30" s="4"/>
      <c r="G30" s="13" t="s">
        <v>48</v>
      </c>
      <c r="H30" s="46">
        <v>0</v>
      </c>
      <c r="I30" s="46">
        <v>0</v>
      </c>
    </row>
    <row r="31" spans="2:9" x14ac:dyDescent="0.25">
      <c r="B31" s="12"/>
      <c r="C31" s="13" t="s">
        <v>49</v>
      </c>
      <c r="D31" s="46">
        <v>0</v>
      </c>
      <c r="E31" s="46">
        <v>0</v>
      </c>
      <c r="F31" s="4"/>
      <c r="G31" s="13" t="s">
        <v>50</v>
      </c>
      <c r="H31" s="46">
        <v>0</v>
      </c>
      <c r="I31" s="46">
        <v>0</v>
      </c>
    </row>
    <row r="32" spans="2:9" x14ac:dyDescent="0.25">
      <c r="B32" s="31" t="s">
        <v>51</v>
      </c>
      <c r="C32" s="31"/>
      <c r="D32" s="46">
        <f>SUM(D33:D37)</f>
        <v>0</v>
      </c>
      <c r="E32" s="46">
        <f>SUM(E33:E37)</f>
        <v>0</v>
      </c>
      <c r="F32" s="31" t="s">
        <v>52</v>
      </c>
      <c r="G32" s="31"/>
      <c r="H32" s="46">
        <f>SUM(H33:H38)</f>
        <v>0</v>
      </c>
      <c r="I32" s="46">
        <f>SUM(I33:I38)</f>
        <v>0</v>
      </c>
    </row>
    <row r="33" spans="2:9" x14ac:dyDescent="0.25">
      <c r="B33" s="12"/>
      <c r="C33" s="13" t="s">
        <v>53</v>
      </c>
      <c r="D33" s="46">
        <v>0</v>
      </c>
      <c r="E33" s="46">
        <v>0</v>
      </c>
      <c r="F33" s="4"/>
      <c r="G33" s="13" t="s">
        <v>54</v>
      </c>
      <c r="H33" s="46">
        <v>0</v>
      </c>
      <c r="I33" s="46">
        <v>0</v>
      </c>
    </row>
    <row r="34" spans="2:9" x14ac:dyDescent="0.25">
      <c r="B34" s="12"/>
      <c r="C34" s="13" t="s">
        <v>55</v>
      </c>
      <c r="D34" s="46">
        <v>0</v>
      </c>
      <c r="E34" s="46">
        <v>0</v>
      </c>
      <c r="F34" s="4"/>
      <c r="G34" s="13" t="s">
        <v>56</v>
      </c>
      <c r="H34" s="46">
        <v>0</v>
      </c>
      <c r="I34" s="46">
        <v>0</v>
      </c>
    </row>
    <row r="35" spans="2:9" x14ac:dyDescent="0.25">
      <c r="B35" s="12"/>
      <c r="C35" s="13" t="s">
        <v>57</v>
      </c>
      <c r="D35" s="46">
        <v>0</v>
      </c>
      <c r="E35" s="46">
        <v>0</v>
      </c>
      <c r="F35" s="4"/>
      <c r="G35" s="13" t="s">
        <v>58</v>
      </c>
      <c r="H35" s="46">
        <v>0</v>
      </c>
      <c r="I35" s="46">
        <v>0</v>
      </c>
    </row>
    <row r="36" spans="2:9" x14ac:dyDescent="0.25">
      <c r="B36" s="12"/>
      <c r="C36" s="13" t="s">
        <v>59</v>
      </c>
      <c r="D36" s="46">
        <v>0</v>
      </c>
      <c r="E36" s="46">
        <v>0</v>
      </c>
      <c r="F36" s="4"/>
      <c r="G36" s="13" t="s">
        <v>60</v>
      </c>
      <c r="H36" s="46">
        <v>0</v>
      </c>
      <c r="I36" s="46">
        <v>0</v>
      </c>
    </row>
    <row r="37" spans="2:9" x14ac:dyDescent="0.25">
      <c r="B37" s="12"/>
      <c r="C37" s="13" t="s">
        <v>61</v>
      </c>
      <c r="D37" s="46">
        <v>0</v>
      </c>
      <c r="E37" s="46">
        <v>0</v>
      </c>
      <c r="F37" s="4"/>
      <c r="G37" s="13" t="s">
        <v>62</v>
      </c>
      <c r="H37" s="46">
        <v>0</v>
      </c>
      <c r="I37" s="46">
        <v>0</v>
      </c>
    </row>
    <row r="38" spans="2:9" x14ac:dyDescent="0.25">
      <c r="B38" s="31" t="s">
        <v>63</v>
      </c>
      <c r="C38" s="31"/>
      <c r="D38" s="46">
        <v>0</v>
      </c>
      <c r="E38" s="46">
        <v>0</v>
      </c>
      <c r="F38" s="4"/>
      <c r="G38" s="13" t="s">
        <v>64</v>
      </c>
      <c r="H38" s="46">
        <v>0</v>
      </c>
      <c r="I38" s="46">
        <v>0</v>
      </c>
    </row>
    <row r="39" spans="2:9" x14ac:dyDescent="0.25">
      <c r="B39" s="31" t="s">
        <v>65</v>
      </c>
      <c r="C39" s="31"/>
      <c r="D39" s="46">
        <f>SUM(D40:D41)</f>
        <v>0</v>
      </c>
      <c r="E39" s="46">
        <f>SUM(E40:E41)</f>
        <v>0</v>
      </c>
      <c r="F39" s="31" t="s">
        <v>66</v>
      </c>
      <c r="G39" s="31"/>
      <c r="H39" s="46">
        <f>SUM(H40:H42)</f>
        <v>0</v>
      </c>
      <c r="I39" s="46">
        <f>SUM(I40:I42)</f>
        <v>0</v>
      </c>
    </row>
    <row r="40" spans="2:9" x14ac:dyDescent="0.25">
      <c r="B40" s="12"/>
      <c r="C40" s="13" t="s">
        <v>67</v>
      </c>
      <c r="D40" s="46">
        <v>0</v>
      </c>
      <c r="E40" s="46">
        <v>0</v>
      </c>
      <c r="F40" s="4"/>
      <c r="G40" s="13" t="s">
        <v>68</v>
      </c>
      <c r="H40" s="46">
        <v>0</v>
      </c>
      <c r="I40" s="46">
        <v>0</v>
      </c>
    </row>
    <row r="41" spans="2:9" x14ac:dyDescent="0.25">
      <c r="B41" s="12"/>
      <c r="C41" s="13" t="s">
        <v>69</v>
      </c>
      <c r="D41" s="46">
        <v>0</v>
      </c>
      <c r="E41" s="46">
        <v>0</v>
      </c>
      <c r="F41" s="4"/>
      <c r="G41" s="13" t="s">
        <v>70</v>
      </c>
      <c r="H41" s="46">
        <v>0</v>
      </c>
      <c r="I41" s="46">
        <v>0</v>
      </c>
    </row>
    <row r="42" spans="2:9" x14ac:dyDescent="0.25">
      <c r="B42" s="31" t="s">
        <v>71</v>
      </c>
      <c r="C42" s="31"/>
      <c r="D42" s="46">
        <f>SUM(D43:D46)</f>
        <v>0</v>
      </c>
      <c r="E42" s="46">
        <f>SUM(E43:E46)</f>
        <v>0</v>
      </c>
      <c r="F42" s="4"/>
      <c r="G42" s="13" t="s">
        <v>72</v>
      </c>
      <c r="H42" s="46">
        <v>0</v>
      </c>
      <c r="I42" s="46">
        <v>0</v>
      </c>
    </row>
    <row r="43" spans="2:9" x14ac:dyDescent="0.25">
      <c r="B43" s="12"/>
      <c r="C43" s="13" t="s">
        <v>73</v>
      </c>
      <c r="D43" s="46">
        <v>0</v>
      </c>
      <c r="E43" s="46">
        <v>0</v>
      </c>
      <c r="F43" s="31" t="s">
        <v>74</v>
      </c>
      <c r="G43" s="31"/>
      <c r="H43" s="46">
        <f>SUM(H44:H46)</f>
        <v>0</v>
      </c>
      <c r="I43" s="46">
        <f>SUM(I44:I46)</f>
        <v>0</v>
      </c>
    </row>
    <row r="44" spans="2:9" x14ac:dyDescent="0.25">
      <c r="B44" s="12"/>
      <c r="C44" s="13" t="s">
        <v>75</v>
      </c>
      <c r="D44" s="46">
        <v>0</v>
      </c>
      <c r="E44" s="46">
        <v>0</v>
      </c>
      <c r="F44" s="4"/>
      <c r="G44" s="13" t="s">
        <v>76</v>
      </c>
      <c r="H44" s="46">
        <v>0</v>
      </c>
      <c r="I44" s="46">
        <v>0</v>
      </c>
    </row>
    <row r="45" spans="2:9" x14ac:dyDescent="0.25">
      <c r="B45" s="12"/>
      <c r="C45" s="13" t="s">
        <v>77</v>
      </c>
      <c r="D45" s="46">
        <v>0</v>
      </c>
      <c r="E45" s="46">
        <v>0</v>
      </c>
      <c r="F45" s="4"/>
      <c r="G45" s="13" t="s">
        <v>78</v>
      </c>
      <c r="H45" s="46">
        <v>0</v>
      </c>
      <c r="I45" s="46">
        <v>0</v>
      </c>
    </row>
    <row r="46" spans="2:9" x14ac:dyDescent="0.25">
      <c r="B46" s="12"/>
      <c r="C46" s="13" t="s">
        <v>79</v>
      </c>
      <c r="D46" s="46">
        <v>0</v>
      </c>
      <c r="E46" s="46">
        <v>0</v>
      </c>
      <c r="F46" s="4"/>
      <c r="G46" s="13" t="s">
        <v>80</v>
      </c>
      <c r="H46" s="46">
        <v>0</v>
      </c>
      <c r="I46" s="46">
        <v>0</v>
      </c>
    </row>
    <row r="47" spans="2:9" ht="9.75" customHeight="1" x14ac:dyDescent="0.25">
      <c r="B47" s="12"/>
      <c r="C47" s="3"/>
      <c r="D47" s="2"/>
      <c r="E47" s="2"/>
      <c r="F47" s="5"/>
      <c r="G47" s="3"/>
      <c r="H47" s="2"/>
      <c r="I47" s="2"/>
    </row>
    <row r="48" spans="2:9" x14ac:dyDescent="0.25">
      <c r="B48" s="32" t="s">
        <v>119</v>
      </c>
      <c r="C48" s="38"/>
      <c r="D48" s="47">
        <f>+D10+D18+D26+D32+D38+D39+D42</f>
        <v>46478104.689999998</v>
      </c>
      <c r="E48" s="47">
        <f>+E10+E18+E26+E32+E38+E39+E42</f>
        <v>8060976.0099999998</v>
      </c>
      <c r="F48" s="32" t="s">
        <v>118</v>
      </c>
      <c r="G48" s="32"/>
      <c r="H48" s="46">
        <f>H10+H20+H24+H27+H28+H32+H39+H43</f>
        <v>10171064.299999999</v>
      </c>
      <c r="I48" s="46">
        <f>I10+I20+I24+I27+I28+I32+I39+I43</f>
        <v>9020396.1500000022</v>
      </c>
    </row>
    <row r="49" spans="2:9" ht="9.75" customHeight="1" x14ac:dyDescent="0.25">
      <c r="B49" s="12"/>
      <c r="C49" s="14"/>
      <c r="D49" s="2"/>
      <c r="E49" s="2"/>
      <c r="F49" s="5"/>
      <c r="G49" s="15"/>
      <c r="H49" s="2"/>
      <c r="I49" s="2"/>
    </row>
    <row r="50" spans="2:9" x14ac:dyDescent="0.25">
      <c r="B50" s="32" t="s">
        <v>81</v>
      </c>
      <c r="C50" s="32"/>
      <c r="D50" s="1"/>
      <c r="E50" s="1"/>
      <c r="F50" s="32" t="s">
        <v>82</v>
      </c>
      <c r="G50" s="32"/>
      <c r="H50" s="8"/>
      <c r="I50" s="2"/>
    </row>
    <row r="51" spans="2:9" x14ac:dyDescent="0.25">
      <c r="B51" s="31" t="s">
        <v>83</v>
      </c>
      <c r="C51" s="31"/>
      <c r="D51" s="46">
        <v>0</v>
      </c>
      <c r="E51" s="46">
        <v>0</v>
      </c>
      <c r="F51" s="31" t="s">
        <v>84</v>
      </c>
      <c r="G51" s="31"/>
      <c r="H51" s="46">
        <v>0</v>
      </c>
      <c r="I51" s="46">
        <v>0</v>
      </c>
    </row>
    <row r="52" spans="2:9" x14ac:dyDescent="0.25">
      <c r="B52" s="31" t="s">
        <v>85</v>
      </c>
      <c r="C52" s="31"/>
      <c r="D52" s="46">
        <v>998757</v>
      </c>
      <c r="E52" s="46">
        <v>998757</v>
      </c>
      <c r="F52" s="31" t="s">
        <v>86</v>
      </c>
      <c r="G52" s="31"/>
      <c r="H52" s="46">
        <v>0</v>
      </c>
      <c r="I52" s="46">
        <v>0</v>
      </c>
    </row>
    <row r="53" spans="2:9" x14ac:dyDescent="0.25">
      <c r="B53" s="31" t="s">
        <v>87</v>
      </c>
      <c r="C53" s="31"/>
      <c r="D53" s="46">
        <v>10129916.33</v>
      </c>
      <c r="E53" s="46">
        <v>10129916.33</v>
      </c>
      <c r="F53" s="31" t="s">
        <v>88</v>
      </c>
      <c r="G53" s="31"/>
      <c r="H53" s="46">
        <v>0</v>
      </c>
      <c r="I53" s="46">
        <v>0</v>
      </c>
    </row>
    <row r="54" spans="2:9" x14ac:dyDescent="0.25">
      <c r="B54" s="31" t="s">
        <v>89</v>
      </c>
      <c r="C54" s="31"/>
      <c r="D54" s="46">
        <v>9514383.9700000007</v>
      </c>
      <c r="E54" s="46">
        <v>9341066.6099999994</v>
      </c>
      <c r="F54" s="31" t="s">
        <v>90</v>
      </c>
      <c r="G54" s="31"/>
      <c r="H54" s="46">
        <v>0</v>
      </c>
      <c r="I54" s="46">
        <v>0</v>
      </c>
    </row>
    <row r="55" spans="2:9" x14ac:dyDescent="0.25">
      <c r="B55" s="31" t="s">
        <v>91</v>
      </c>
      <c r="C55" s="31"/>
      <c r="D55" s="46">
        <v>2409900</v>
      </c>
      <c r="E55" s="46">
        <v>2409900</v>
      </c>
      <c r="F55" s="31" t="s">
        <v>92</v>
      </c>
      <c r="G55" s="31"/>
      <c r="H55" s="46">
        <v>358797.56</v>
      </c>
      <c r="I55" s="46">
        <v>240592.45</v>
      </c>
    </row>
    <row r="56" spans="2:9" x14ac:dyDescent="0.25">
      <c r="B56" s="31" t="s">
        <v>93</v>
      </c>
      <c r="C56" s="31"/>
      <c r="D56" s="46">
        <v>-7422559.54</v>
      </c>
      <c r="E56" s="46">
        <v>-7422559.54</v>
      </c>
      <c r="F56" s="31" t="s">
        <v>94</v>
      </c>
      <c r="G56" s="31"/>
      <c r="H56" s="46">
        <v>0</v>
      </c>
      <c r="I56" s="46">
        <v>0</v>
      </c>
    </row>
    <row r="57" spans="2:9" x14ac:dyDescent="0.25">
      <c r="B57" s="31" t="s">
        <v>95</v>
      </c>
      <c r="C57" s="31"/>
      <c r="D57" s="46">
        <v>0</v>
      </c>
      <c r="E57" s="46">
        <v>0</v>
      </c>
      <c r="F57" s="4"/>
      <c r="G57" s="16"/>
      <c r="H57" s="46"/>
      <c r="I57" s="46"/>
    </row>
    <row r="58" spans="2:9" x14ac:dyDescent="0.25">
      <c r="B58" s="31" t="s">
        <v>96</v>
      </c>
      <c r="C58" s="31"/>
      <c r="D58" s="46">
        <v>0</v>
      </c>
      <c r="E58" s="46">
        <v>0</v>
      </c>
      <c r="F58" s="32" t="s">
        <v>117</v>
      </c>
      <c r="G58" s="32"/>
      <c r="H58" s="46">
        <f>SUM(H51:H56)</f>
        <v>358797.56</v>
      </c>
      <c r="I58" s="46">
        <f>SUM(I51:I56)</f>
        <v>240592.45</v>
      </c>
    </row>
    <row r="59" spans="2:9" x14ac:dyDescent="0.25">
      <c r="B59" s="31" t="s">
        <v>97</v>
      </c>
      <c r="C59" s="31"/>
      <c r="D59" s="46">
        <v>0</v>
      </c>
      <c r="E59" s="46">
        <v>0</v>
      </c>
      <c r="F59" s="4"/>
      <c r="G59" s="17"/>
      <c r="H59" s="46"/>
      <c r="I59" s="46"/>
    </row>
    <row r="60" spans="2:9" x14ac:dyDescent="0.25">
      <c r="B60" s="12"/>
      <c r="C60" s="13"/>
      <c r="D60" s="46"/>
      <c r="E60" s="46"/>
      <c r="F60" s="32" t="s">
        <v>98</v>
      </c>
      <c r="G60" s="32"/>
      <c r="H60" s="46">
        <f>H48+H58</f>
        <v>10529861.859999999</v>
      </c>
      <c r="I60" s="46">
        <f>I48+I58</f>
        <v>9260988.6000000015</v>
      </c>
    </row>
    <row r="61" spans="2:9" x14ac:dyDescent="0.25">
      <c r="B61" s="32" t="s">
        <v>116</v>
      </c>
      <c r="C61" s="32"/>
      <c r="D61" s="46">
        <f>SUM(D51:D59)</f>
        <v>15630397.760000002</v>
      </c>
      <c r="E61" s="46">
        <f>SUM(E51:E59)</f>
        <v>15457080.399999999</v>
      </c>
      <c r="F61" s="4"/>
      <c r="G61" s="13"/>
      <c r="H61" s="46"/>
      <c r="I61" s="46"/>
    </row>
    <row r="62" spans="2:9" x14ac:dyDescent="0.25">
      <c r="B62" s="12"/>
      <c r="C62" s="13"/>
      <c r="D62" s="1"/>
      <c r="E62" s="1"/>
      <c r="F62" s="32" t="s">
        <v>99</v>
      </c>
      <c r="G62" s="32"/>
      <c r="H62" s="46"/>
      <c r="I62" s="46"/>
    </row>
    <row r="63" spans="2:9" x14ac:dyDescent="0.25">
      <c r="B63" s="32" t="s">
        <v>100</v>
      </c>
      <c r="C63" s="32"/>
      <c r="D63" s="46">
        <f>+D48+D61</f>
        <v>62108502.450000003</v>
      </c>
      <c r="E63" s="46">
        <f>+E48+E61</f>
        <v>23518056.409999996</v>
      </c>
      <c r="F63" s="4"/>
      <c r="G63" s="16"/>
      <c r="H63" s="46"/>
      <c r="I63" s="46"/>
    </row>
    <row r="64" spans="2:9" x14ac:dyDescent="0.25">
      <c r="B64" s="12"/>
      <c r="C64" s="13"/>
      <c r="D64" s="1"/>
      <c r="E64" s="1"/>
      <c r="F64" s="32" t="s">
        <v>115</v>
      </c>
      <c r="G64" s="32"/>
      <c r="H64" s="46">
        <f>SUM(H65:H67)</f>
        <v>8933071.6899999995</v>
      </c>
      <c r="I64" s="46">
        <f>SUM(I65:I67)</f>
        <v>8933071.6899999995</v>
      </c>
    </row>
    <row r="65" spans="2:9" x14ac:dyDescent="0.25">
      <c r="B65" s="12"/>
      <c r="C65" s="13"/>
      <c r="D65" s="1"/>
      <c r="E65" s="1"/>
      <c r="F65" s="31" t="s">
        <v>101</v>
      </c>
      <c r="G65" s="31"/>
      <c r="H65" s="46">
        <v>0</v>
      </c>
      <c r="I65" s="46">
        <v>0</v>
      </c>
    </row>
    <row r="66" spans="2:9" x14ac:dyDescent="0.25">
      <c r="B66" s="12"/>
      <c r="C66" s="13"/>
      <c r="D66" s="1"/>
      <c r="E66" s="1"/>
      <c r="F66" s="31" t="s">
        <v>102</v>
      </c>
      <c r="G66" s="31"/>
      <c r="H66" s="46">
        <v>8933071.6899999995</v>
      </c>
      <c r="I66" s="46">
        <v>8933071.6899999995</v>
      </c>
    </row>
    <row r="67" spans="2:9" x14ac:dyDescent="0.25">
      <c r="B67" s="12"/>
      <c r="C67" s="13"/>
      <c r="D67" s="1"/>
      <c r="E67" s="1"/>
      <c r="F67" s="31" t="s">
        <v>103</v>
      </c>
      <c r="G67" s="31"/>
      <c r="H67" s="46">
        <v>0</v>
      </c>
      <c r="I67" s="46">
        <v>0</v>
      </c>
    </row>
    <row r="68" spans="2:9" x14ac:dyDescent="0.25">
      <c r="B68" s="12"/>
      <c r="C68" s="13"/>
      <c r="D68" s="1"/>
      <c r="E68" s="1"/>
      <c r="F68" s="4"/>
      <c r="G68" s="13"/>
      <c r="H68" s="46"/>
      <c r="I68" s="46"/>
    </row>
    <row r="69" spans="2:9" x14ac:dyDescent="0.25">
      <c r="B69" s="12"/>
      <c r="C69" s="13"/>
      <c r="D69" s="1"/>
      <c r="E69" s="1"/>
      <c r="F69" s="32" t="s">
        <v>114</v>
      </c>
      <c r="G69" s="32"/>
      <c r="H69" s="46">
        <f>SUM(H70:H74)</f>
        <v>42645568.899999999</v>
      </c>
      <c r="I69" s="46">
        <f>SUM(I70:I74)</f>
        <v>5323996.1199999992</v>
      </c>
    </row>
    <row r="70" spans="2:9" x14ac:dyDescent="0.25">
      <c r="B70" s="12"/>
      <c r="C70" s="13"/>
      <c r="D70" s="1"/>
      <c r="E70" s="1"/>
      <c r="F70" s="31" t="s">
        <v>104</v>
      </c>
      <c r="G70" s="31"/>
      <c r="H70" s="46">
        <v>37321572.780000001</v>
      </c>
      <c r="I70" s="46">
        <v>-1556266.15</v>
      </c>
    </row>
    <row r="71" spans="2:9" x14ac:dyDescent="0.25">
      <c r="B71" s="12"/>
      <c r="C71" s="13"/>
      <c r="D71" s="1"/>
      <c r="E71" s="1"/>
      <c r="F71" s="31" t="s">
        <v>105</v>
      </c>
      <c r="G71" s="31"/>
      <c r="H71" s="46">
        <v>10353679.300000001</v>
      </c>
      <c r="I71" s="46">
        <v>11909945.449999999</v>
      </c>
    </row>
    <row r="72" spans="2:9" x14ac:dyDescent="0.25">
      <c r="B72" s="12"/>
      <c r="C72" s="13"/>
      <c r="D72" s="1"/>
      <c r="E72" s="1"/>
      <c r="F72" s="31" t="s">
        <v>106</v>
      </c>
      <c r="G72" s="31"/>
      <c r="H72" s="46">
        <v>0</v>
      </c>
      <c r="I72" s="46">
        <v>0</v>
      </c>
    </row>
    <row r="73" spans="2:9" x14ac:dyDescent="0.25">
      <c r="B73" s="12"/>
      <c r="C73" s="13"/>
      <c r="D73" s="1"/>
      <c r="E73" s="1"/>
      <c r="F73" s="31" t="s">
        <v>107</v>
      </c>
      <c r="G73" s="31"/>
      <c r="H73" s="46">
        <v>0</v>
      </c>
      <c r="I73" s="46">
        <v>0</v>
      </c>
    </row>
    <row r="74" spans="2:9" x14ac:dyDescent="0.25">
      <c r="B74" s="12"/>
      <c r="C74" s="13"/>
      <c r="D74" s="1"/>
      <c r="E74" s="1"/>
      <c r="F74" s="31" t="s">
        <v>108</v>
      </c>
      <c r="G74" s="31"/>
      <c r="H74" s="46">
        <v>-5029683.18</v>
      </c>
      <c r="I74" s="46">
        <v>-5029683.18</v>
      </c>
    </row>
    <row r="75" spans="2:9" x14ac:dyDescent="0.25">
      <c r="B75" s="12"/>
      <c r="C75" s="13"/>
      <c r="D75" s="1"/>
      <c r="E75" s="1"/>
      <c r="F75" s="4"/>
      <c r="G75" s="13"/>
      <c r="H75" s="46"/>
      <c r="I75" s="46"/>
    </row>
    <row r="76" spans="2:9" x14ac:dyDescent="0.25">
      <c r="B76" s="12"/>
      <c r="C76" s="13"/>
      <c r="D76" s="1"/>
      <c r="E76" s="1"/>
      <c r="F76" s="32" t="s">
        <v>109</v>
      </c>
      <c r="G76" s="32"/>
      <c r="H76" s="46">
        <f>SUM(H77:H78)</f>
        <v>0</v>
      </c>
      <c r="I76" s="46">
        <f>SUM(I77:I78)</f>
        <v>0</v>
      </c>
    </row>
    <row r="77" spans="2:9" x14ac:dyDescent="0.25">
      <c r="B77" s="12"/>
      <c r="C77" s="13"/>
      <c r="D77" s="1"/>
      <c r="E77" s="1"/>
      <c r="F77" s="31" t="s">
        <v>110</v>
      </c>
      <c r="G77" s="31"/>
      <c r="H77" s="46">
        <v>0</v>
      </c>
      <c r="I77" s="46">
        <v>0</v>
      </c>
    </row>
    <row r="78" spans="2:9" x14ac:dyDescent="0.25">
      <c r="B78" s="12"/>
      <c r="C78" s="13"/>
      <c r="D78" s="1"/>
      <c r="E78" s="1"/>
      <c r="F78" s="31" t="s">
        <v>111</v>
      </c>
      <c r="G78" s="31"/>
      <c r="H78" s="46">
        <v>0</v>
      </c>
      <c r="I78" s="46">
        <v>0</v>
      </c>
    </row>
    <row r="79" spans="2:9" x14ac:dyDescent="0.25">
      <c r="B79" s="12"/>
      <c r="C79" s="13"/>
      <c r="D79" s="1"/>
      <c r="E79" s="1"/>
      <c r="F79" s="4"/>
      <c r="G79" s="13"/>
      <c r="H79" s="46"/>
      <c r="I79" s="46"/>
    </row>
    <row r="80" spans="2:9" x14ac:dyDescent="0.25">
      <c r="B80" s="12"/>
      <c r="C80" s="13"/>
      <c r="D80" s="1"/>
      <c r="E80" s="1"/>
      <c r="F80" s="32" t="s">
        <v>113</v>
      </c>
      <c r="G80" s="32"/>
      <c r="H80" s="46">
        <f>H64+H69+H76</f>
        <v>51578640.589999996</v>
      </c>
      <c r="I80" s="46">
        <f>I64+I69+I76</f>
        <v>14257067.809999999</v>
      </c>
    </row>
    <row r="81" spans="1:9" x14ac:dyDescent="0.25">
      <c r="B81" s="12"/>
      <c r="C81" s="13"/>
      <c r="D81" s="1"/>
      <c r="E81" s="1"/>
      <c r="F81" s="4"/>
      <c r="G81" s="13"/>
      <c r="H81" s="46"/>
      <c r="I81" s="46"/>
    </row>
    <row r="82" spans="1:9" x14ac:dyDescent="0.25">
      <c r="B82" s="12"/>
      <c r="C82" s="13"/>
      <c r="D82" s="1"/>
      <c r="E82" s="1"/>
      <c r="F82" s="32" t="s">
        <v>112</v>
      </c>
      <c r="G82" s="32"/>
      <c r="H82" s="46">
        <f>H60+H80</f>
        <v>62108502.449999996</v>
      </c>
      <c r="I82" s="46">
        <f>I60+I80</f>
        <v>23518056.41</v>
      </c>
    </row>
    <row r="83" spans="1:9" ht="15" customHeight="1" thickBot="1" x14ac:dyDescent="0.3">
      <c r="B83" s="18"/>
      <c r="C83" s="19"/>
      <c r="D83" s="7"/>
      <c r="E83" s="7"/>
      <c r="F83" s="6"/>
      <c r="G83" s="19"/>
      <c r="H83" s="9"/>
      <c r="I83" s="10"/>
    </row>
    <row r="84" spans="1:9" ht="11.25" customHeight="1" x14ac:dyDescent="0.25"/>
    <row r="92" spans="1:9" x14ac:dyDescent="0.25">
      <c r="B92" s="27"/>
      <c r="C92" s="27"/>
      <c r="D92" s="27"/>
      <c r="E92" s="27"/>
      <c r="F92" s="27"/>
      <c r="G92" s="27"/>
    </row>
    <row r="93" spans="1:9" x14ac:dyDescent="0.25">
      <c r="A93" s="28"/>
      <c r="B93" s="28"/>
      <c r="C93" s="28"/>
      <c r="D93" s="28"/>
      <c r="E93" s="28"/>
      <c r="F93" s="28"/>
      <c r="G93" s="28"/>
    </row>
    <row r="94" spans="1:9" x14ac:dyDescent="0.25">
      <c r="A94" s="28"/>
      <c r="B94" s="28"/>
      <c r="C94" s="28"/>
      <c r="D94" s="28"/>
      <c r="E94" s="28"/>
      <c r="F94" s="28"/>
      <c r="G94" s="28"/>
      <c r="H94" s="27"/>
    </row>
    <row r="96" spans="1:9" ht="8.25" customHeight="1" x14ac:dyDescent="0.25"/>
    <row r="97" spans="3:9" ht="8.25" customHeight="1" x14ac:dyDescent="0.25"/>
    <row r="98" spans="3:9" ht="8.25" customHeight="1" x14ac:dyDescent="0.25"/>
    <row r="101" spans="3:9" x14ac:dyDescent="0.25">
      <c r="C101" s="24" t="s">
        <v>120</v>
      </c>
      <c r="D101" s="25"/>
      <c r="E101" s="25"/>
      <c r="F101" s="25"/>
      <c r="G101" s="25"/>
      <c r="H101" s="26"/>
      <c r="I101" s="25"/>
    </row>
    <row r="102" spans="3:9" ht="39.75" customHeight="1" x14ac:dyDescent="0.25">
      <c r="C102" s="29" t="s">
        <v>121</v>
      </c>
      <c r="D102" s="29"/>
      <c r="E102" s="29"/>
      <c r="F102" s="29"/>
      <c r="G102" s="29"/>
      <c r="H102" s="29"/>
      <c r="I102" s="29"/>
    </row>
    <row r="103" spans="3:9" ht="24.75" customHeight="1" x14ac:dyDescent="0.25">
      <c r="C103" s="29" t="s">
        <v>122</v>
      </c>
      <c r="D103" s="29"/>
      <c r="E103" s="29"/>
      <c r="F103" s="29"/>
      <c r="G103" s="29"/>
      <c r="H103" s="29"/>
      <c r="I103" s="29"/>
    </row>
    <row r="104" spans="3:9" x14ac:dyDescent="0.25">
      <c r="C104" s="29" t="s">
        <v>123</v>
      </c>
      <c r="D104" s="29"/>
      <c r="E104" s="29"/>
      <c r="F104" s="29"/>
      <c r="G104" s="29"/>
      <c r="H104" s="29"/>
      <c r="I104" s="29"/>
    </row>
    <row r="105" spans="3:9" x14ac:dyDescent="0.25">
      <c r="C105" s="30" t="s">
        <v>124</v>
      </c>
      <c r="D105" s="30"/>
      <c r="E105" s="30"/>
      <c r="F105" s="30"/>
      <c r="G105" s="30"/>
      <c r="H105" s="30"/>
      <c r="I105" s="30"/>
    </row>
    <row r="106" spans="3:9" x14ac:dyDescent="0.25">
      <c r="C106" s="30" t="s">
        <v>125</v>
      </c>
      <c r="D106" s="30"/>
      <c r="E106" s="30"/>
      <c r="F106" s="30"/>
      <c r="G106" s="30"/>
      <c r="H106" s="30"/>
      <c r="I106" s="30"/>
    </row>
  </sheetData>
  <mergeCells count="70">
    <mergeCell ref="H2:I2"/>
    <mergeCell ref="F32:G32"/>
    <mergeCell ref="B38:C38"/>
    <mergeCell ref="B42:C42"/>
    <mergeCell ref="B18:C18"/>
    <mergeCell ref="F20:G20"/>
    <mergeCell ref="F24:G24"/>
    <mergeCell ref="B26:C26"/>
    <mergeCell ref="B39:C39"/>
    <mergeCell ref="F39:G39"/>
    <mergeCell ref="F27:G27"/>
    <mergeCell ref="F28:G28"/>
    <mergeCell ref="B32:C32"/>
    <mergeCell ref="B3:I3"/>
    <mergeCell ref="B4:I4"/>
    <mergeCell ref="B5:I5"/>
    <mergeCell ref="B6:I6"/>
    <mergeCell ref="B7:C7"/>
    <mergeCell ref="F7:G7"/>
    <mergeCell ref="B57:C57"/>
    <mergeCell ref="B8:C8"/>
    <mergeCell ref="F8:G8"/>
    <mergeCell ref="B9:C9"/>
    <mergeCell ref="F9:G9"/>
    <mergeCell ref="B10:C10"/>
    <mergeCell ref="F10:G10"/>
    <mergeCell ref="F43:G43"/>
    <mergeCell ref="B48:C48"/>
    <mergeCell ref="F48:G48"/>
    <mergeCell ref="B55:C55"/>
    <mergeCell ref="F55:G55"/>
    <mergeCell ref="B56:C56"/>
    <mergeCell ref="B53:C53"/>
    <mergeCell ref="F53:G53"/>
    <mergeCell ref="B54:C54"/>
    <mergeCell ref="F54:G54"/>
    <mergeCell ref="F56:G56"/>
    <mergeCell ref="F65:G65"/>
    <mergeCell ref="F66:G66"/>
    <mergeCell ref="F67:G67"/>
    <mergeCell ref="F69:G69"/>
    <mergeCell ref="F62:G62"/>
    <mergeCell ref="F64:G64"/>
    <mergeCell ref="B50:C50"/>
    <mergeCell ref="F50:G50"/>
    <mergeCell ref="B51:C51"/>
    <mergeCell ref="F51:G51"/>
    <mergeCell ref="B52:C52"/>
    <mergeCell ref="F52:G52"/>
    <mergeCell ref="B58:C58"/>
    <mergeCell ref="F58:G58"/>
    <mergeCell ref="B59:C59"/>
    <mergeCell ref="F80:G80"/>
    <mergeCell ref="F82:G82"/>
    <mergeCell ref="F70:G70"/>
    <mergeCell ref="F71:G71"/>
    <mergeCell ref="F72:G72"/>
    <mergeCell ref="F73:G73"/>
    <mergeCell ref="F74:G74"/>
    <mergeCell ref="B61:C61"/>
    <mergeCell ref="B63:C63"/>
    <mergeCell ref="F76:G76"/>
    <mergeCell ref="F77:G77"/>
    <mergeCell ref="F78:G78"/>
    <mergeCell ref="F60:G60"/>
    <mergeCell ref="C102:I102"/>
    <mergeCell ref="C103:I103"/>
    <mergeCell ref="C104:I104"/>
    <mergeCell ref="C105:I105"/>
    <mergeCell ref="C106:I106"/>
  </mergeCells>
  <printOptions horizontalCentered="1"/>
  <pageMargins left="0.31496062992125984" right="0.31496062992125984" top="0.35433070866141736" bottom="0.35433070866141736" header="0" footer="0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2018-11-19T23:05:17Z</cp:lastPrinted>
  <dcterms:created xsi:type="dcterms:W3CDTF">2016-10-14T15:00:32Z</dcterms:created>
  <dcterms:modified xsi:type="dcterms:W3CDTF">2025-08-26T20:45:27Z</dcterms:modified>
</cp:coreProperties>
</file>